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5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</sheets>
  <definedNames>
    <definedName name="_xlnm.Print_Area" localSheetId="3">'бер'!$A$1:$AE$98</definedName>
    <definedName name="_xlnm.Print_Area" localSheetId="4">'квіт'!$A$1:$AE$98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</definedNames>
  <calcPr fullCalcOnLoad="1"/>
</workbook>
</file>

<file path=xl/sharedStrings.xml><?xml version="1.0" encoding="utf-8"?>
<sst xmlns="http://schemas.openxmlformats.org/spreadsheetml/2006/main" count="612" uniqueCount="66">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</sst>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37" fillId="0" borderId="10" xfId="0" applyFont="1" applyBorder="1" applyAlignment="1">
      <alignment wrapText="1"/>
    </xf>
    <xf numFmtId="188" fontId="38" fillId="0" borderId="10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188" fontId="38" fillId="24" borderId="10" xfId="0" applyNumberFormat="1" applyFont="1" applyFill="1" applyBorder="1" applyAlignment="1">
      <alignment/>
    </xf>
    <xf numFmtId="188" fontId="38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88" fontId="38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48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54" sqref="B5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61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90" sqref="G9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64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0</v>
      </c>
      <c r="C7" s="73">
        <v>1566.4</v>
      </c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17037.699999999997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76376.69999999998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10291.299999999997</v>
      </c>
      <c r="AE9" s="51">
        <f>AE10+AE15+AE24+AE33+AE47+AE52+AE54+AE61+AE62+AE71+AE72+AE75+AE87+AE80+AE82+AE81+AE69+AE88+AE90+AE89+AE70+AE40+AE91</f>
        <v>81823.69999999998</v>
      </c>
      <c r="AF9" s="50"/>
      <c r="AG9" s="50"/>
    </row>
    <row r="10" spans="1:31" ht="15.75">
      <c r="A10" s="4" t="s">
        <v>4</v>
      </c>
      <c r="B10" s="23">
        <f>3891.1+2.3</f>
        <v>3893.4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477.20000000000005</v>
      </c>
      <c r="AE10" s="28">
        <f>B10+C10-AD10</f>
        <v>5284.7</v>
      </c>
    </row>
    <row r="11" spans="1:31" ht="15.75">
      <c r="A11" s="3" t="s">
        <v>5</v>
      </c>
      <c r="B11" s="23">
        <v>3335.1</v>
      </c>
      <c r="C11" s="23">
        <v>374.9</v>
      </c>
      <c r="D11" s="23"/>
      <c r="E11" s="23">
        <v>72.1</v>
      </c>
      <c r="F11" s="23"/>
      <c r="G11" s="23">
        <v>370.4</v>
      </c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442.5</v>
      </c>
      <c r="AE11" s="28">
        <f>B11+C11-AD11</f>
        <v>3267.5</v>
      </c>
    </row>
    <row r="12" spans="1:31" ht="15.75">
      <c r="A12" s="3" t="s">
        <v>2</v>
      </c>
      <c r="B12" s="37">
        <f>61.5+2.3</f>
        <v>63.8</v>
      </c>
      <c r="C12" s="23">
        <v>612.9</v>
      </c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676.6999999999999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494.50000000000017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34.70000000000006</v>
      </c>
      <c r="AE14" s="28">
        <f>AE10-AE11-AE12-AE13</f>
        <v>1340.5</v>
      </c>
    </row>
    <row r="15" spans="1:31" ht="15" customHeight="1">
      <c r="A15" s="4" t="s">
        <v>6</v>
      </c>
      <c r="B15" s="23">
        <f>27644.1+2002.1</f>
        <v>29646.199999999997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345.2</v>
      </c>
      <c r="AE15" s="28">
        <f aca="true" t="shared" si="3" ref="AE15:AE31">B15+C15-AD15</f>
        <v>34573.7</v>
      </c>
    </row>
    <row r="16" spans="1:31" s="71" customFormat="1" ht="15" customHeight="1">
      <c r="A16" s="66" t="s">
        <v>55</v>
      </c>
      <c r="B16" s="67">
        <v>13152.9</v>
      </c>
      <c r="C16" s="67">
        <v>1218.3</v>
      </c>
      <c r="D16" s="68">
        <v>5.9</v>
      </c>
      <c r="E16" s="68"/>
      <c r="F16" s="67"/>
      <c r="G16" s="67"/>
      <c r="H16" s="67"/>
      <c r="I16" s="67"/>
      <c r="J16" s="69"/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5.9</v>
      </c>
      <c r="AE16" s="72">
        <f t="shared" si="3"/>
        <v>14365.3</v>
      </c>
    </row>
    <row r="17" spans="1:32" ht="15.75">
      <c r="A17" s="3" t="s">
        <v>5</v>
      </c>
      <c r="B17" s="23">
        <v>23830.9</v>
      </c>
      <c r="C17" s="23">
        <v>915.7</v>
      </c>
      <c r="D17" s="23">
        <v>5.9</v>
      </c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24740.7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318.9</v>
      </c>
      <c r="AE19" s="28">
        <f t="shared" si="3"/>
        <v>2300.6</v>
      </c>
    </row>
    <row r="20" spans="1:31" ht="15.75">
      <c r="A20" s="3" t="s">
        <v>2</v>
      </c>
      <c r="B20" s="23">
        <f>1061.2+611+2001.2</f>
        <v>3673.4</v>
      </c>
      <c r="C20" s="23">
        <v>2954.9</v>
      </c>
      <c r="D20" s="23"/>
      <c r="E20" s="23"/>
      <c r="F20" s="23">
        <v>2.7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2.7</v>
      </c>
      <c r="AE20" s="28">
        <f t="shared" si="3"/>
        <v>6625.6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3.8</v>
      </c>
      <c r="AE21" s="28">
        <f t="shared" si="3"/>
        <v>144.8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163.199999999995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13.900000000000011</v>
      </c>
      <c r="AE23" s="28">
        <f t="shared" si="3"/>
        <v>754.7999999999948</v>
      </c>
    </row>
    <row r="24" spans="1:31" ht="15" customHeight="1">
      <c r="A24" s="4" t="s">
        <v>7</v>
      </c>
      <c r="B24" s="23">
        <f>16212.1+5039.9</f>
        <v>21252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4979.9</v>
      </c>
      <c r="AE24" s="28">
        <f t="shared" si="3"/>
        <v>16834.800000000003</v>
      </c>
    </row>
    <row r="25" spans="1:31" s="71" customFormat="1" ht="15" customHeight="1">
      <c r="A25" s="66" t="s">
        <v>56</v>
      </c>
      <c r="B25" s="67">
        <v>15543.3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/>
      <c r="J25" s="69"/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348.09999999999997</v>
      </c>
      <c r="AE25" s="72">
        <f t="shared" si="3"/>
        <v>15543.3</v>
      </c>
    </row>
    <row r="26" spans="1:32" ht="15.75">
      <c r="A26" s="3" t="s">
        <v>5</v>
      </c>
      <c r="B26" s="23">
        <f>11989.8+4252.4</f>
        <v>16242.199999999999</v>
      </c>
      <c r="C26" s="23">
        <v>4</v>
      </c>
      <c r="D26" s="23"/>
      <c r="E26" s="23">
        <v>194.2</v>
      </c>
      <c r="F26" s="23">
        <v>4521.6</v>
      </c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4715.8</v>
      </c>
      <c r="AE26" s="28">
        <f t="shared" si="3"/>
        <v>11530.399999999998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37.6</v>
      </c>
      <c r="AE27" s="28">
        <f t="shared" si="3"/>
        <v>1613.0000000000002</v>
      </c>
    </row>
    <row r="28" spans="1:31" ht="15.75">
      <c r="A28" s="3" t="s">
        <v>1</v>
      </c>
      <c r="B28" s="23">
        <v>495.6</v>
      </c>
      <c r="C28" s="23">
        <v>17.2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512.8000000000001</v>
      </c>
    </row>
    <row r="29" spans="1:31" ht="15.75">
      <c r="A29" s="3" t="s">
        <v>2</v>
      </c>
      <c r="B29" s="23">
        <f>890.4+518</f>
        <v>1408.4</v>
      </c>
      <c r="C29" s="23">
        <v>81.6</v>
      </c>
      <c r="D29" s="23"/>
      <c r="E29" s="23"/>
      <c r="F29" s="23"/>
      <c r="G29" s="23">
        <v>104.4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104.4</v>
      </c>
      <c r="AE29" s="28">
        <f t="shared" si="3"/>
        <v>1385.6</v>
      </c>
    </row>
    <row r="30" spans="1:31" ht="15.75">
      <c r="A30" s="3" t="s">
        <v>17</v>
      </c>
      <c r="B30" s="23">
        <v>150.9</v>
      </c>
      <c r="C30" s="23">
        <v>6.4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0</v>
      </c>
      <c r="AE30" s="28">
        <f t="shared" si="3"/>
        <v>157.3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1486.2000000000012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1.3999999999996362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122.09999999999965</v>
      </c>
      <c r="AE32" s="28">
        <f>AE24-AE26-AE27-AE28-AE29-AE30-AE31</f>
        <v>1635.700000000005</v>
      </c>
    </row>
    <row r="33" spans="1:31" ht="15" customHeight="1">
      <c r="A33" s="4" t="s">
        <v>8</v>
      </c>
      <c r="B33" s="23">
        <f>1579.9+44</f>
        <v>1623.9</v>
      </c>
      <c r="C33" s="23">
        <v>106.1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aca="true" t="shared" si="6" ref="AE33:AE38">B33+C33-AD33</f>
        <v>1730</v>
      </c>
    </row>
    <row r="34" spans="1:31" ht="15.75">
      <c r="A34" s="3" t="s">
        <v>5</v>
      </c>
      <c r="B34" s="23">
        <v>135.7</v>
      </c>
      <c r="C34" s="23"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140.39999999999998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88.1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</v>
      </c>
      <c r="AE39" s="28">
        <f>AE33-AE34-AE36-AE38-AE35-AE37</f>
        <v>101.5</v>
      </c>
    </row>
    <row r="40" spans="1:31" ht="15" customHeight="1">
      <c r="A40" s="4" t="s">
        <v>34</v>
      </c>
      <c r="B40" s="23">
        <v>519.9</v>
      </c>
      <c r="C40" s="23">
        <v>83.9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aca="true" t="shared" si="8" ref="AE40:AE45">B40+C40-AD40</f>
        <v>603.8</v>
      </c>
    </row>
    <row r="41" spans="1:32" ht="15.75">
      <c r="A41" s="3" t="s">
        <v>5</v>
      </c>
      <c r="B41" s="23">
        <v>466.9</v>
      </c>
      <c r="C41" s="23">
        <v>19.2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486.09999999999997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0</v>
      </c>
      <c r="AE43" s="28">
        <f t="shared" si="8"/>
        <v>9.5</v>
      </c>
    </row>
    <row r="44" spans="1:31" ht="15.75">
      <c r="A44" s="3" t="s">
        <v>2</v>
      </c>
      <c r="B44" s="23">
        <v>21.8</v>
      </c>
      <c r="C44" s="23">
        <v>35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0</v>
      </c>
      <c r="AE44" s="28">
        <f t="shared" si="8"/>
        <v>56.8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25.400000000000002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0</v>
      </c>
      <c r="AE46" s="28">
        <f>AE40-AE41-AE42-AE43-AE44-AE45</f>
        <v>51.39999999999999</v>
      </c>
    </row>
    <row r="47" spans="1:31" ht="17.25" customHeight="1">
      <c r="A47" s="4" t="s">
        <v>15</v>
      </c>
      <c r="B47" s="37">
        <f>985.5+6.5</f>
        <v>992</v>
      </c>
      <c r="C47" s="23">
        <v>957.6</v>
      </c>
      <c r="D47" s="23"/>
      <c r="E47" s="29"/>
      <c r="F47" s="29"/>
      <c r="G47" s="29">
        <v>8.2</v>
      </c>
      <c r="H47" s="29"/>
      <c r="I47" s="29"/>
      <c r="J47" s="30"/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8.2</v>
      </c>
      <c r="AE47" s="28">
        <f>B47+C47-AD47</f>
        <v>1941.3999999999999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8.1</v>
      </c>
      <c r="AE49" s="28">
        <f>B49+C49-AD49</f>
        <v>1806.2000000000003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95.29999999999995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0.09999999999999964</v>
      </c>
      <c r="AE51" s="28">
        <f>AE47-AE49-AE48</f>
        <v>135.1999999999996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/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2953.4</v>
      </c>
      <c r="AE52" s="28">
        <f aca="true" t="shared" si="12" ref="AE52:AE59">B52+C52-AD52</f>
        <v>1300.6</v>
      </c>
    </row>
    <row r="53" spans="1:31" ht="15" customHeight="1">
      <c r="A53" s="3" t="s">
        <v>2</v>
      </c>
      <c r="B53" s="23">
        <v>414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0.9</v>
      </c>
      <c r="AE53" s="28">
        <f t="shared" si="12"/>
        <v>613.7</v>
      </c>
    </row>
    <row r="54" spans="1:32" ht="15" customHeight="1">
      <c r="A54" s="4" t="s">
        <v>9</v>
      </c>
      <c r="B54" s="45">
        <f>3452.1+250.5</f>
        <v>3702.6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503.29999999999995</v>
      </c>
      <c r="AE54" s="23">
        <f t="shared" si="12"/>
        <v>3995.3999999999996</v>
      </c>
      <c r="AF54" s="6"/>
    </row>
    <row r="55" spans="1:32" ht="15.75">
      <c r="A55" s="3" t="s">
        <v>5</v>
      </c>
      <c r="B55" s="23">
        <v>2515.8</v>
      </c>
      <c r="C55" s="23">
        <v>75.7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0</v>
      </c>
      <c r="AE55" s="23">
        <f t="shared" si="12"/>
        <v>2591.5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</f>
        <v>342.4</v>
      </c>
      <c r="C57" s="23">
        <v>171.7</v>
      </c>
      <c r="D57" s="23"/>
      <c r="E57" s="23"/>
      <c r="F57" s="23"/>
      <c r="G57" s="23">
        <v>21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21</v>
      </c>
      <c r="AE57" s="23">
        <f t="shared" si="12"/>
        <v>493.0999999999999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23.4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840.9999999999998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482.29999999999995</v>
      </c>
      <c r="AE60" s="23">
        <f>AE54-AE55-AE57-AE59-AE56-AE58</f>
        <v>887.3999999999997</v>
      </c>
    </row>
    <row r="61" spans="1:31" ht="15" customHeight="1">
      <c r="A61" s="4" t="s">
        <v>10</v>
      </c>
      <c r="B61" s="23">
        <f>59.2+15</f>
        <v>74.2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5.4</v>
      </c>
      <c r="AE61" s="23">
        <f aca="true" t="shared" si="15" ref="AE61:AE67">B61+C61-AD61</f>
        <v>137</v>
      </c>
    </row>
    <row r="62" spans="1:31" ht="15" customHeight="1">
      <c r="A62" s="4" t="s">
        <v>11</v>
      </c>
      <c r="B62" s="23">
        <v>1305.4</v>
      </c>
      <c r="C62" s="23">
        <v>713.8</v>
      </c>
      <c r="D62" s="23">
        <v>7.3</v>
      </c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7.3</v>
      </c>
      <c r="AE62" s="23">
        <f t="shared" si="15"/>
        <v>2011.9</v>
      </c>
    </row>
    <row r="63" spans="1:32" ht="15.75">
      <c r="A63" s="3" t="s">
        <v>5</v>
      </c>
      <c r="B63" s="23">
        <v>856.7</v>
      </c>
      <c r="C63" s="23">
        <v>78.2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0</v>
      </c>
      <c r="AE63" s="23">
        <f t="shared" si="15"/>
        <v>934.9000000000001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0</v>
      </c>
      <c r="AE65" s="23">
        <f t="shared" si="15"/>
        <v>71.1</v>
      </c>
      <c r="AF65" s="6"/>
    </row>
    <row r="66" spans="1:31" ht="15.75">
      <c r="A66" s="3" t="s">
        <v>2</v>
      </c>
      <c r="B66" s="23">
        <v>64.7</v>
      </c>
      <c r="C66" s="23">
        <v>1.1</v>
      </c>
      <c r="D66" s="23">
        <v>7.3</v>
      </c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7.3</v>
      </c>
      <c r="AE66" s="23">
        <f t="shared" si="15"/>
        <v>58.5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353.30000000000007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0</v>
      </c>
      <c r="AE68" s="23">
        <f>AE62-AE63-AE66-AE67-AE65-AE64</f>
        <v>947.4</v>
      </c>
    </row>
    <row r="69" spans="1:31" ht="31.5">
      <c r="A69" s="4" t="s">
        <v>33</v>
      </c>
      <c r="B69" s="23">
        <v>6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11.4</v>
      </c>
      <c r="AE69" s="31">
        <f aca="true" t="shared" si="17" ref="AE69:AE91">B69+C69-AD69</f>
        <v>582.6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6.1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</f>
        <v>812.9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/>
      <c r="I72" s="23"/>
      <c r="J72" s="27"/>
      <c r="K72" s="23"/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103.7</v>
      </c>
      <c r="AE72" s="31">
        <f t="shared" si="17"/>
        <v>2609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16.8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41.9</v>
      </c>
      <c r="AE75" s="31">
        <f t="shared" si="17"/>
        <v>1185.3999999999999</v>
      </c>
    </row>
    <row r="76" spans="1:31" s="11" customFormat="1" ht="15.75">
      <c r="A76" s="3" t="s">
        <v>5</v>
      </c>
      <c r="B76" s="23">
        <v>68.2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41.5</v>
      </c>
      <c r="AE76" s="31">
        <f t="shared" si="17"/>
        <v>28.5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2094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1726.2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236</v>
      </c>
      <c r="AE87" s="23">
        <f t="shared" si="17"/>
        <v>2048.3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618.4</v>
      </c>
      <c r="AE89" s="23">
        <f t="shared" si="17"/>
        <v>1236.9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76376.69999999998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0</v>
      </c>
      <c r="I93" s="43">
        <f t="shared" si="18"/>
        <v>0</v>
      </c>
      <c r="J93" s="43">
        <f t="shared" si="18"/>
        <v>0</v>
      </c>
      <c r="K93" s="43">
        <f t="shared" si="18"/>
        <v>0</v>
      </c>
      <c r="L93" s="43">
        <f t="shared" si="18"/>
        <v>0</v>
      </c>
      <c r="M93" s="43">
        <f t="shared" si="18"/>
        <v>0</v>
      </c>
      <c r="N93" s="43">
        <f t="shared" si="18"/>
        <v>0</v>
      </c>
      <c r="O93" s="43">
        <f t="shared" si="18"/>
        <v>0</v>
      </c>
      <c r="P93" s="43">
        <f t="shared" si="18"/>
        <v>0</v>
      </c>
      <c r="Q93" s="43">
        <f t="shared" si="18"/>
        <v>0</v>
      </c>
      <c r="R93" s="43">
        <f t="shared" si="18"/>
        <v>0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10291.299999999997</v>
      </c>
      <c r="AE93" s="59">
        <f>AE10+AE15+AE24+AE33+AE47+AE52+AE54+AE61+AE62+AE69+AE71+AE72+AE75+AE80+AE81+AE82+AE87+AE88+AE89+AE90+AE70+AE40+AE91</f>
        <v>81823.69999999998</v>
      </c>
    </row>
    <row r="94" spans="1:31" ht="15.75">
      <c r="A94" s="3" t="s">
        <v>5</v>
      </c>
      <c r="B94" s="23">
        <f aca="true" t="shared" si="19" ref="B94:AB94">B11+B17+B26+B34+B55+B63+B73+B41+B76</f>
        <v>47468.19999999999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4563.1</v>
      </c>
      <c r="G94" s="23">
        <f t="shared" si="19"/>
        <v>370.4</v>
      </c>
      <c r="H94" s="23">
        <f t="shared" si="19"/>
        <v>0</v>
      </c>
      <c r="I94" s="23">
        <f t="shared" si="19"/>
        <v>0</v>
      </c>
      <c r="J94" s="23">
        <f t="shared" si="19"/>
        <v>0</v>
      </c>
      <c r="K94" s="23">
        <f t="shared" si="19"/>
        <v>0</v>
      </c>
      <c r="L94" s="23">
        <f t="shared" si="19"/>
        <v>0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0</v>
      </c>
      <c r="R94" s="23">
        <f t="shared" si="19"/>
        <v>0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5205.7</v>
      </c>
      <c r="AE94" s="28">
        <f>B94+C94-AD94</f>
        <v>43736.799999999996</v>
      </c>
    </row>
    <row r="95" spans="1:31" ht="15.75">
      <c r="A95" s="3" t="s">
        <v>2</v>
      </c>
      <c r="B95" s="23">
        <f aca="true" t="shared" si="20" ref="B95:AB95">B12+B20+B29+B36+B57+B66+B44+B79+B74+B53</f>
        <v>6076.1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0</v>
      </c>
      <c r="I95" s="23">
        <f t="shared" si="20"/>
        <v>0</v>
      </c>
      <c r="J95" s="23">
        <f t="shared" si="20"/>
        <v>0</v>
      </c>
      <c r="K95" s="23">
        <f t="shared" si="20"/>
        <v>0</v>
      </c>
      <c r="L95" s="23">
        <f t="shared" si="20"/>
        <v>0</v>
      </c>
      <c r="M95" s="23">
        <f t="shared" si="20"/>
        <v>0</v>
      </c>
      <c r="N95" s="23">
        <f t="shared" si="20"/>
        <v>0</v>
      </c>
      <c r="O95" s="23">
        <f t="shared" si="20"/>
        <v>0</v>
      </c>
      <c r="P95" s="23">
        <f t="shared" si="20"/>
        <v>0</v>
      </c>
      <c r="Q95" s="23">
        <f t="shared" si="20"/>
        <v>0</v>
      </c>
      <c r="R95" s="23">
        <f t="shared" si="20"/>
        <v>0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194.8</v>
      </c>
      <c r="AE95" s="28">
        <f>B95+C95-AD95</f>
        <v>10125.7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37.6</v>
      </c>
      <c r="AE96" s="28">
        <f>B96+C96-AD96</f>
        <v>1690.2</v>
      </c>
    </row>
    <row r="97" spans="1:31" ht="15.75">
      <c r="A97" s="3" t="s">
        <v>1</v>
      </c>
      <c r="B97" s="23">
        <f aca="true" t="shared" si="22" ref="B97:Y97">B19+B28+B65+B35+B43+B56+B48+B78</f>
        <v>2368.4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0</v>
      </c>
      <c r="I97" s="23">
        <f t="shared" si="22"/>
        <v>0</v>
      </c>
      <c r="J97" s="23">
        <f t="shared" si="22"/>
        <v>0</v>
      </c>
      <c r="K97" s="23">
        <f t="shared" si="22"/>
        <v>0</v>
      </c>
      <c r="L97" s="23">
        <f t="shared" si="22"/>
        <v>0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318.9</v>
      </c>
      <c r="AE97" s="28">
        <f>B97+C97-AD97</f>
        <v>2894</v>
      </c>
    </row>
    <row r="98" spans="1:31" ht="15.75">
      <c r="A98" s="3" t="s">
        <v>17</v>
      </c>
      <c r="B98" s="23">
        <f aca="true" t="shared" si="23" ref="B98:AB98">B21+B30+B49+B37+B58+B13</f>
        <v>2592.8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0</v>
      </c>
      <c r="J98" s="23">
        <f t="shared" si="23"/>
        <v>0</v>
      </c>
      <c r="K98" s="23">
        <f t="shared" si="23"/>
        <v>0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0</v>
      </c>
      <c r="P98" s="23">
        <f t="shared" si="23"/>
        <v>0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11.899999999999999</v>
      </c>
      <c r="AE98" s="28">
        <f>B98+C98-AD98</f>
        <v>3531.7000000000003</v>
      </c>
    </row>
    <row r="99" spans="1:31" ht="12.75">
      <c r="A99" s="1" t="s">
        <v>47</v>
      </c>
      <c r="B99" s="2">
        <f aca="true" t="shared" si="24" ref="B99:AB99">B93-B94-B95-B96-B97-B98</f>
        <v>16401.899999999994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279.0999999999978</v>
      </c>
      <c r="G99" s="2">
        <f t="shared" si="24"/>
        <v>749.1</v>
      </c>
      <c r="H99" s="2">
        <f t="shared" si="24"/>
        <v>0</v>
      </c>
      <c r="I99" s="2">
        <f t="shared" si="24"/>
        <v>0</v>
      </c>
      <c r="J99" s="2">
        <f t="shared" si="24"/>
        <v>0</v>
      </c>
      <c r="K99" s="2">
        <f t="shared" si="24"/>
        <v>0</v>
      </c>
      <c r="L99" s="2">
        <f t="shared" si="24"/>
        <v>0</v>
      </c>
      <c r="M99" s="2">
        <f t="shared" si="24"/>
        <v>0</v>
      </c>
      <c r="N99" s="2">
        <f t="shared" si="24"/>
        <v>0</v>
      </c>
      <c r="O99" s="2">
        <f t="shared" si="24"/>
        <v>0</v>
      </c>
      <c r="P99" s="2">
        <f t="shared" si="24"/>
        <v>0</v>
      </c>
      <c r="Q99" s="2">
        <f t="shared" si="24"/>
        <v>0</v>
      </c>
      <c r="R99" s="2">
        <f t="shared" si="24"/>
        <v>0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4522.399999999998</v>
      </c>
      <c r="AE99" s="2">
        <f>AE93-AE94-AE95-AE96-AE97-AE98</f>
        <v>19845.299999999985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2015-05-06T08:44:40Z</cp:lastPrinted>
  <dcterms:created xsi:type="dcterms:W3CDTF">2002-11-05T08:53:00Z</dcterms:created>
  <dcterms:modified xsi:type="dcterms:W3CDTF">2015-05-12T07:30:23Z</dcterms:modified>
  <cp:category/>
  <cp:version/>
  <cp:contentType/>
  <cp:contentStatus/>
</cp:coreProperties>
</file>